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75" windowWidth="19140" windowHeight="8730"/>
  </bookViews>
  <sheets>
    <sheet name="Приложение №1" sheetId="2" r:id="rId1"/>
  </sheets>
  <definedNames>
    <definedName name="_xlnm.Print_Titles" localSheetId="0">'Приложение №1'!$14:$14</definedName>
    <definedName name="_xlnm.Print_Area" localSheetId="0">'Приложение №1'!$A$1:$G$93</definedName>
  </definedNames>
  <calcPr calcId="114210" fullCalcOnLoad="1"/>
</workbook>
</file>

<file path=xl/calcChain.xml><?xml version="1.0" encoding="utf-8"?>
<calcChain xmlns="http://schemas.openxmlformats.org/spreadsheetml/2006/main">
  <c r="F50" i="2"/>
  <c r="F53"/>
  <c r="F27"/>
  <c r="F91"/>
  <c r="F17"/>
  <c r="G17"/>
  <c r="F19"/>
  <c r="G19"/>
  <c r="F21"/>
  <c r="G21"/>
  <c r="F25"/>
  <c r="G25"/>
  <c r="G27"/>
  <c r="F31"/>
  <c r="G31"/>
  <c r="G16"/>
  <c r="F16"/>
  <c r="G38"/>
  <c r="G36"/>
  <c r="G32"/>
  <c r="F32"/>
  <c r="G50"/>
  <c r="G48"/>
  <c r="F36"/>
  <c r="F67"/>
  <c r="F48"/>
  <c r="F93"/>
  <c r="F38"/>
  <c r="G15"/>
  <c r="F15"/>
  <c r="F49"/>
</calcChain>
</file>

<file path=xl/sharedStrings.xml><?xml version="1.0" encoding="utf-8"?>
<sst xmlns="http://schemas.openxmlformats.org/spreadsheetml/2006/main" count="176" uniqueCount="176">
  <si>
    <t>Всего доходов</t>
  </si>
  <si>
    <t xml:space="preserve">
</t>
  </si>
  <si>
    <t>Субвенции бюджетам муниципальных районов на предоставление мер социальной поддержки отдельным категориям граждан</t>
  </si>
  <si>
    <t>Субвенции бюджетам муниципальных районов на социальное пособие на погребение</t>
  </si>
  <si>
    <t>Субвенции бюджетам муниципальных районов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авто-, электро- и железнодорожном транспорте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</si>
  <si>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опеки и попечительства)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</si>
  <si>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в сфере социальной защиты населения)</t>
  </si>
  <si>
    <t>Субвенции бюджетам муниципальных районов на выполнение передаваемых полномочий субъектов Российской Федерации в рамках программных расходов органов государственной власти Республики Крым (полномочия в сфере административной ответственности)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</si>
  <si>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</si>
  <si>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</si>
  <si>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оплату жилищно-коммунальных услуг отдельным категориям граждан</t>
  </si>
  <si>
    <t>20203000000000151</t>
  </si>
  <si>
    <t>20202000000000151</t>
  </si>
  <si>
    <t>Дотации бюджетам муниципальных районов на выравнивание бюджетной обеспеченности</t>
  </si>
  <si>
    <t>20201000000000151</t>
  </si>
  <si>
    <t>БЕЗВОЗМЕЗДНЫЕ ПОСТУПЛЕНИЯ</t>
  </si>
  <si>
    <t xml:space="preserve">2 00 00000 00 0000 000 </t>
  </si>
  <si>
    <t>20000000000000000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</si>
  <si>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</si>
  <si>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1 16 90050 05 0000 140 </t>
  </si>
  <si>
    <t>Плата за сбросы загрязняющих веществ в водные объекты</t>
  </si>
  <si>
    <t xml:space="preserve">1 12 01030 01 0000 120 </t>
  </si>
  <si>
    <t>Плата за выбросы загрязняющих веществ в атмосферный воздух стационарными объектами</t>
  </si>
  <si>
    <t xml:space="preserve">1 12 01010 01 0000 120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</si>
  <si>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</si>
  <si>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1 11 05035 05 0000 120 </t>
  </si>
  <si>
    <t xml:space="preserve">1 05 04020 02 0000 110 </t>
  </si>
  <si>
    <t>Единый сельскохозяйственный налог</t>
  </si>
  <si>
    <t xml:space="preserve">1 05 03010 01 0000 110 </t>
  </si>
  <si>
    <t>Единый налог на вмененный доход для отдельных видов деятельности</t>
  </si>
  <si>
    <t xml:space="preserve">1 05 02010 02 0000 110 </t>
  </si>
  <si>
    <t>Налог на доходы физических лиц</t>
  </si>
  <si>
    <t xml:space="preserve">1 01 02000 01 0000 110 </t>
  </si>
  <si>
    <t>НАЛОГОВЫЕ И НЕНАЛОГОВЫЕ ДОХОДЫ</t>
  </si>
  <si>
    <t xml:space="preserve">1 00 00000 00 0000 000 </t>
  </si>
  <si>
    <t>10000000000000000</t>
  </si>
  <si>
    <t>Наименование дохода</t>
  </si>
  <si>
    <t xml:space="preserve">Код </t>
  </si>
  <si>
    <t>(рублей)</t>
  </si>
  <si>
    <t xml:space="preserve">1 01 00000 00 0000 000 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</si>
  <si>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</si>
  <si>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</si>
  <si>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</si>
  <si>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</si>
  <si>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</si>
  <si>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 xml:space="preserve">1 12 01000 01 0000 120 </t>
  </si>
  <si>
    <t>Плата за негативное воздействие на окружающую среду</t>
  </si>
  <si>
    <t>Налог,взимаемый в связи с применением патентной системы налогообложения, зачисляемый в бюджеты миниципальных районов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</si>
  <si>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 знаком  "Почетный донор России"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</si>
  <si>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по созданию и организации деятельности комиссии по делам несовершеннолетних и защите их прав)</t>
  </si>
  <si>
    <t>Прочие субсидии бюджетам муниципальных районов на обеспечение одноразовым бесплатным горячим питанием (завтрак) учащихся 1-4 классов муниципальных образовательных организаций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</si>
  <si>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местнх бюджетов) в рамках подпрограммы "Развитие общего и дополнительного образования" государственной программы Республики Крым "Развитие образования"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</si>
  <si>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архивного дела)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</si>
  <si>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"Развитие образования"</t>
  </si>
  <si>
    <t>Субвенции бюджетам муниципальных районов на выполнение передаваемых полномочий субъектов Российской Федерации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</si>
  <si>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</si>
  <si>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</si>
  <si>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1 16 25050 01 0000 140 </t>
  </si>
  <si>
    <t>Денежные взыскания (штрафы) за нарушение законодательства в области охраны окружающей среды</t>
  </si>
  <si>
    <t xml:space="preserve">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</si>
  <si>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</si>
  <si>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</si>
  <si>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</si>
  <si>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1 01 02010 01 0000 110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</si>
  <si>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</si>
  <si>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1 11 07015 05 0000 120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</si>
  <si>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</si>
  <si>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</si>
  <si>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</si>
  <si>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</t>
  </si>
  <si>
    <t xml:space="preserve">1 16 03010 01 0000 140 </t>
  </si>
  <si>
    <t xml:space="preserve">1 16 06000 01 0000 140 </t>
  </si>
  <si>
    <t xml:space="preserve">1 16 25030 01 0000 140 </t>
  </si>
  <si>
    <t xml:space="preserve">1 16 25060 01 0000 140 </t>
  </si>
  <si>
    <t>ДОХОДЫ ОТ ОКАЗАНИЯ ПЛАТНЫХ УСЛУГ (РАБОТ) И КОМПЕНСАЦИИ ЗАТРАТ ГОСУДАРСТВА</t>
  </si>
  <si>
    <t xml:space="preserve">1 16 00000 00 0000 000 </t>
  </si>
  <si>
    <t>1 13 00000 00 0000 000</t>
  </si>
  <si>
    <t>Прочие доходы от компенсации затрат бюджетов муниципальных районов</t>
  </si>
  <si>
    <t>1 13 02995 05 0000 130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</si>
  <si>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</si>
  <si>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</si>
  <si>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</si>
  <si>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1 08 03010 01 0000 110</t>
  </si>
  <si>
    <t>Прочие субвенции бюджетам муниципальных районов</t>
  </si>
  <si>
    <t>1 08 00000 00 0000 000</t>
  </si>
  <si>
    <t xml:space="preserve">1 05 00000 00 0000 000 </t>
  </si>
  <si>
    <t xml:space="preserve">1 11 00000 00 0000 000 </t>
  </si>
  <si>
    <t xml:space="preserve">1 12 00000 00 0000 000 </t>
  </si>
  <si>
    <t>Субвенции бюджетам муниципальных районов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</si>
  <si>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Субвенции бюджетам муниципальных районов на предоставление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</si>
  <si>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</si>
  <si>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</si>
  <si>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</si>
  <si>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</si>
  <si>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Сумма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</si>
  <si>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</si>
  <si>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приобретение технических и других средств реабилитации инвалидам и отдельным категориям граждан, льготным категориям граждан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</si>
  <si>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</si>
  <si>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</si>
  <si>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Джанкойский район Республики Крым </t>
  </si>
  <si>
    <t xml:space="preserve">                                            "О бюджете муниципального образования</t>
  </si>
  <si>
    <t xml:space="preserve">                                            к решению Джанкойского районного совета</t>
  </si>
  <si>
    <t xml:space="preserve">                                            Приложение 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</si>
  <si>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</si>
  <si>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</si>
  <si>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</si>
  <si>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Плата за размещение отходов производства </t>
  </si>
  <si>
    <t xml:space="preserve">1 12 01041 01 0000 120 </t>
  </si>
  <si>
    <t>Субвенции бюджетам муниципальных районов на оказание мер социальной защиты граждан в соответствии с Законом Республики Крым от 17.12.2014 №36-ЗРК/2015</t>
  </si>
  <si>
    <t>Объем поступлений доходов в бюджет муниципального образования  Джанкойский район Республики Крым по кодам видов (подвидов) доходов на 2019 год</t>
  </si>
  <si>
    <t xml:space="preserve">1 11 05025 05 0000 120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</si>
  <si>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</si>
  <si>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</si>
  <si>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</si>
  <si>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</si>
  <si>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2 02 25188 05 0000 150</t>
  </si>
  <si>
    <t>2 02 20041 05 0000 150</t>
  </si>
  <si>
    <t>2 02 27112 05 0000 150</t>
  </si>
  <si>
    <t>2 02 20000 00 0000 150</t>
  </si>
  <si>
    <t>2 02 15001 05 0000 150</t>
  </si>
  <si>
    <t>2 02 10000 00 0000 150</t>
  </si>
  <si>
    <t>Субсидии бюджетам муниципальных районов на реализацию мероприятий федеральной целевой программы "Социально-экономическое развитие Республики Крым и г. Севастополя до 2020 года"</t>
  </si>
  <si>
    <t xml:space="preserve">2 02 25467 05 0000 150 </t>
  </si>
  <si>
    <t xml:space="preserve">2 02 29999 05 0001 150 </t>
  </si>
  <si>
    <t>2 02 30000 00 0000 150</t>
  </si>
  <si>
    <t>2 02 30024 05 0001 150</t>
  </si>
  <si>
    <t>2 02 30024 05 0002 150</t>
  </si>
  <si>
    <t>2 02 30024 05 0003 150</t>
  </si>
  <si>
    <t>2 02 30024 05 1000 150</t>
  </si>
  <si>
    <t>2 02 30024 05 1100 150</t>
  </si>
  <si>
    <t>2 02 30024 05 1200 150</t>
  </si>
  <si>
    <t>2 02 30024 05 1300 150</t>
  </si>
  <si>
    <t>2 02 30024 05 1400 150</t>
  </si>
  <si>
    <t>2 02 30024 05 2000 150</t>
  </si>
  <si>
    <t xml:space="preserve">2 02 30024 05 4000 150 </t>
  </si>
  <si>
    <t>2 02 30024 05 9004 150</t>
  </si>
  <si>
    <t xml:space="preserve">2 02 30024 05 9005 150 </t>
  </si>
  <si>
    <t>2 02 30024 05 9014 150</t>
  </si>
  <si>
    <t>2 02 30024 05 9018 150</t>
  </si>
  <si>
    <t>2 02 30029 05 0000 150</t>
  </si>
  <si>
    <t>2 02 35082 05 0000 150</t>
  </si>
  <si>
    <t>2 02 35118 05 0000 150</t>
  </si>
  <si>
    <t>2 02 35120 05 0000 150</t>
  </si>
  <si>
    <t>2 02 35220 05 0000 150</t>
  </si>
  <si>
    <t>2 02 35250 05 0000 150</t>
  </si>
  <si>
    <t>2 02 35260 05 0000 150</t>
  </si>
  <si>
    <t>2 02 35462 05 0000 150</t>
  </si>
  <si>
    <t xml:space="preserve">2 02 39999 05 0000 150 </t>
  </si>
  <si>
    <t>2 02 40000 00 0000 150</t>
  </si>
  <si>
    <t>2 02 40014 05 0000 150</t>
  </si>
  <si>
    <t xml:space="preserve">                                            на 2019 год и на плановый период 2020 и 2021 годов" 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</si>
  <si>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</si>
  <si>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2 02 25497 05 0000 150 </t>
  </si>
  <si>
    <t>Субсидия бюджетам муниципальных районов на реализацию мероприятий по обеспечению жильем молодых семей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</si>
  <si>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</si>
  <si>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</si>
  <si>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</si>
  <si>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2 02 29999 05 0000 150 </t>
  </si>
  <si>
    <t>Прочие субсидии бюджетам муниципальных районов</t>
  </si>
  <si>
    <t>2 02 25097 05 0000 150</t>
  </si>
  <si>
    <t>2 02 25519 05 0000 150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</si>
  <si>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</si>
  <si>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поддержку отрасли культуры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</si>
  <si>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</si>
  <si>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</si>
  <si>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2 02 29999 05 0005 150</t>
  </si>
  <si>
    <t>Прочие субсидии бюджетам муниципальных районов (субсидии на возмещение расходов на капитальный ремонт объектов муниципальной собственности, приобретение движимого имущества в муниципальную собственность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 на 2016-2025 годы)</t>
  </si>
  <si>
    <t>2 02 29999 05 0006 150</t>
  </si>
  <si>
    <t>Прочие субсидии бюджетам муниципальных районов (субсидии на капитальный ремонт объектов муниципальной собственности (средства прошлого года)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Крым)</t>
  </si>
  <si>
    <t>2 02 29999 05 0007 150</t>
  </si>
  <si>
    <t>Прочие субсидии бюджетам муниципальных районов (субсидии 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Крым)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</si>
  <si>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</si>
  <si>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</si>
  <si>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                                           (в редакции решения Джанкойского районного   совета</t>
  </si>
  <si>
    <t xml:space="preserve">                                            Республики Крым от 21 декабря 2018 года №1/69-2   </t>
  </si>
  <si>
    <t xml:space="preserve">                                            Республики Крым от 31 мая 2019 года №1/74-2)</t>
  </si>
</sst>
</file>

<file path=xl/styles.xml><?xml version="1.0" encoding="utf-8"?>
<styleSheet xmlns="http://schemas.openxmlformats.org/spreadsheetml/2006/main">
  <numFmts count="2">
    <numFmt numFmtId="164" formatCode="#,##0.0;[Red]\-#,##0.00"/>
    <numFmt numFmtId="165" formatCode="#,##0.00;[Red]\-#,##0.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164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Protection="1">
      <protection hidden="1"/>
    </xf>
    <xf numFmtId="0" fontId="1" fillId="0" borderId="0" xfId="1" applyProtection="1">
      <protection hidden="1"/>
    </xf>
    <xf numFmtId="164" fontId="1" fillId="0" borderId="0" xfId="1" applyNumberFormat="1"/>
    <xf numFmtId="0" fontId="1" fillId="0" borderId="0" xfId="1" applyBorder="1" applyProtection="1">
      <protection hidden="1"/>
    </xf>
    <xf numFmtId="4" fontId="2" fillId="0" borderId="6" xfId="1" applyNumberFormat="1" applyFont="1" applyFill="1" applyBorder="1" applyAlignment="1" applyProtection="1">
      <protection hidden="1"/>
    </xf>
    <xf numFmtId="3" fontId="1" fillId="0" borderId="0" xfId="1" applyNumberFormat="1"/>
    <xf numFmtId="165" fontId="2" fillId="0" borderId="7" xfId="1" applyNumberFormat="1" applyFont="1" applyFill="1" applyBorder="1" applyAlignment="1" applyProtection="1">
      <alignment horizontal="right" wrapText="1"/>
      <protection hidden="1"/>
    </xf>
    <xf numFmtId="165" fontId="2" fillId="2" borderId="6" xfId="1" applyNumberFormat="1" applyFont="1" applyFill="1" applyBorder="1" applyAlignment="1" applyProtection="1">
      <alignment horizontal="right" wrapText="1"/>
      <protection hidden="1"/>
    </xf>
    <xf numFmtId="165" fontId="2" fillId="0" borderId="6" xfId="1" applyNumberFormat="1" applyFont="1" applyFill="1" applyBorder="1" applyAlignment="1" applyProtection="1">
      <alignment horizontal="right" wrapText="1"/>
      <protection hidden="1"/>
    </xf>
    <xf numFmtId="165" fontId="3" fillId="0" borderId="6" xfId="1" applyNumberFormat="1" applyFont="1" applyFill="1" applyBorder="1" applyAlignment="1" applyProtection="1">
      <alignment horizontal="right" wrapText="1"/>
      <protection hidden="1"/>
    </xf>
    <xf numFmtId="165" fontId="4" fillId="0" borderId="6" xfId="1" applyNumberFormat="1" applyFont="1" applyFill="1" applyBorder="1" applyAlignment="1" applyProtection="1">
      <alignment horizontal="right" wrapText="1"/>
      <protection hidden="1"/>
    </xf>
    <xf numFmtId="165" fontId="3" fillId="0" borderId="8" xfId="1" applyNumberFormat="1" applyFont="1" applyFill="1" applyBorder="1" applyAlignment="1" applyProtection="1">
      <alignment horizontal="right" wrapText="1"/>
      <protection hidden="1"/>
    </xf>
    <xf numFmtId="165" fontId="3" fillId="0" borderId="7" xfId="1" applyNumberFormat="1" applyFont="1" applyFill="1" applyBorder="1" applyAlignment="1" applyProtection="1">
      <alignment horizontal="righ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9" xfId="1" applyNumberFormat="1" applyFont="1" applyFill="1" applyBorder="1" applyAlignment="1" applyProtection="1">
      <alignment horizontal="left" wrapText="1"/>
      <protection hidden="1"/>
    </xf>
    <xf numFmtId="0" fontId="2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5" xfId="1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left" wrapText="1"/>
      <protection hidden="1"/>
    </xf>
    <xf numFmtId="0" fontId="2" fillId="2" borderId="6" xfId="1" applyNumberFormat="1" applyFont="1" applyFill="1" applyBorder="1" applyAlignment="1" applyProtection="1">
      <alignment horizontal="left" wrapText="1"/>
      <protection hidden="1"/>
    </xf>
    <xf numFmtId="0" fontId="3" fillId="2" borderId="8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horizontal="right" wrapText="1"/>
      <protection hidden="1"/>
    </xf>
    <xf numFmtId="165" fontId="7" fillId="2" borderId="6" xfId="1" applyNumberFormat="1" applyFont="1" applyFill="1" applyBorder="1" applyAlignment="1" applyProtection="1">
      <alignment horizontal="right" wrapText="1"/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Protection="1">
      <protection hidden="1"/>
    </xf>
    <xf numFmtId="0" fontId="12" fillId="0" borderId="0" xfId="1" applyFont="1"/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left" vertical="top" wrapText="1"/>
      <protection hidden="1"/>
    </xf>
    <xf numFmtId="165" fontId="11" fillId="0" borderId="6" xfId="1" applyNumberFormat="1" applyFont="1" applyFill="1" applyBorder="1" applyAlignment="1" applyProtection="1">
      <alignment horizontal="right" wrapText="1"/>
      <protection hidden="1"/>
    </xf>
    <xf numFmtId="0" fontId="11" fillId="0" borderId="4" xfId="1" applyNumberFormat="1" applyFont="1" applyFill="1" applyBorder="1" applyAlignment="1" applyProtection="1">
      <alignment horizontal="left" vertical="top" wrapText="1"/>
      <protection hidden="1"/>
    </xf>
    <xf numFmtId="165" fontId="11" fillId="0" borderId="8" xfId="1" applyNumberFormat="1" applyFont="1" applyFill="1" applyBorder="1" applyAlignment="1" applyProtection="1">
      <alignment horizontal="right" wrapText="1"/>
      <protection hidden="1"/>
    </xf>
    <xf numFmtId="165" fontId="10" fillId="0" borderId="8" xfId="1" applyNumberFormat="1" applyFont="1" applyFill="1" applyBorder="1" applyAlignment="1" applyProtection="1">
      <alignment horizontal="right" wrapText="1"/>
      <protection hidden="1"/>
    </xf>
    <xf numFmtId="165" fontId="11" fillId="0" borderId="3" xfId="1" applyNumberFormat="1" applyFont="1" applyFill="1" applyBorder="1" applyAlignment="1" applyProtection="1">
      <alignment horizontal="right" wrapText="1"/>
      <protection hidden="1"/>
    </xf>
    <xf numFmtId="165" fontId="12" fillId="0" borderId="3" xfId="1" applyNumberFormat="1" applyFont="1" applyBorder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165" fontId="4" fillId="2" borderId="6" xfId="1" applyNumberFormat="1" applyFont="1" applyFill="1" applyBorder="1" applyAlignment="1" applyProtection="1">
      <alignment horizontal="right" wrapText="1"/>
      <protection hidden="1"/>
    </xf>
    <xf numFmtId="0" fontId="6" fillId="2" borderId="3" xfId="1" applyFont="1" applyFill="1" applyBorder="1" applyProtection="1">
      <protection hidden="1"/>
    </xf>
    <xf numFmtId="0" fontId="1" fillId="2" borderId="0" xfId="1" applyFill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165" fontId="3" fillId="2" borderId="6" xfId="1" applyNumberFormat="1" applyFont="1" applyFill="1" applyBorder="1" applyAlignment="1" applyProtection="1">
      <alignment horizontal="right" wrapText="1"/>
      <protection hidden="1"/>
    </xf>
    <xf numFmtId="0" fontId="1" fillId="2" borderId="3" xfId="1" applyFill="1" applyBorder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2" fillId="0" borderId="8" xfId="1" applyNumberFormat="1" applyFont="1" applyFill="1" applyBorder="1" applyAlignment="1" applyProtection="1">
      <alignment horizontal="right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3" fillId="0" borderId="8" xfId="1" applyNumberFormat="1" applyFont="1" applyFill="1" applyBorder="1" applyAlignment="1" applyProtection="1">
      <alignment horizontal="left" wrapText="1"/>
      <protection hidden="1"/>
    </xf>
    <xf numFmtId="0" fontId="2" fillId="0" borderId="8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6" xfId="1" applyNumberFormat="1" applyFont="1" applyFill="1" applyBorder="1" applyAlignment="1" applyProtection="1">
      <alignment horizontal="center" wrapText="1"/>
      <protection hidden="1"/>
    </xf>
    <xf numFmtId="49" fontId="2" fillId="0" borderId="6" xfId="1" applyNumberFormat="1" applyFont="1" applyFill="1" applyBorder="1" applyAlignment="1" applyProtection="1">
      <alignment horizontal="left" wrapText="1"/>
      <protection hidden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49" fontId="3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8" fillId="0" borderId="11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3" fillId="0" borderId="0" xfId="1" applyNumberFormat="1" applyFont="1" applyFill="1" applyAlignment="1" applyProtection="1">
      <alignment vertical="top"/>
      <protection hidden="1"/>
    </xf>
    <xf numFmtId="49" fontId="3" fillId="0" borderId="0" xfId="1" applyNumberFormat="1" applyFont="1" applyFill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tabSelected="1" topLeftCell="D1" zoomScale="70" zoomScaleNormal="70" workbookViewId="0">
      <selection activeCell="J8" sqref="J8"/>
    </sheetView>
  </sheetViews>
  <sheetFormatPr defaultRowHeight="12.75"/>
  <cols>
    <col min="1" max="3" width="0" style="1" hidden="1" customWidth="1"/>
    <col min="4" max="4" width="29.140625" style="1" customWidth="1"/>
    <col min="5" max="5" width="72.140625" style="1" customWidth="1"/>
    <col min="6" max="6" width="25.7109375" style="1" customWidth="1"/>
    <col min="7" max="7" width="0" style="1" hidden="1" customWidth="1"/>
    <col min="8" max="8" width="9.140625" style="1" customWidth="1"/>
    <col min="9" max="9" width="11.28515625" style="1" customWidth="1"/>
    <col min="10" max="255" width="9.140625" style="1" customWidth="1"/>
    <col min="256" max="16384" width="9.140625" style="1"/>
  </cols>
  <sheetData>
    <row r="1" spans="1:7" ht="18.75">
      <c r="A1" s="16"/>
      <c r="B1" s="12"/>
      <c r="C1" s="12"/>
      <c r="D1" s="16"/>
      <c r="E1" s="16"/>
      <c r="F1" s="12"/>
      <c r="G1" s="16"/>
    </row>
    <row r="2" spans="1:7" ht="18.75">
      <c r="A2" s="16"/>
      <c r="B2" s="12"/>
      <c r="C2" s="12"/>
      <c r="D2" s="16"/>
      <c r="E2" s="92" t="s">
        <v>102</v>
      </c>
      <c r="F2" s="93"/>
      <c r="G2" s="17"/>
    </row>
    <row r="3" spans="1:7" ht="18.75">
      <c r="A3" s="16"/>
      <c r="B3" s="12"/>
      <c r="C3" s="12"/>
      <c r="D3" s="16"/>
      <c r="E3" s="94" t="s">
        <v>101</v>
      </c>
      <c r="F3" s="94"/>
      <c r="G3" s="17"/>
    </row>
    <row r="4" spans="1:7" ht="18" customHeight="1">
      <c r="A4" s="16"/>
      <c r="B4" s="12"/>
      <c r="C4" s="12"/>
      <c r="D4" s="16"/>
      <c r="E4" s="96" t="s">
        <v>174</v>
      </c>
      <c r="F4" s="96"/>
      <c r="G4" s="15"/>
    </row>
    <row r="5" spans="1:7" ht="18.75">
      <c r="A5" s="16"/>
      <c r="B5" s="12"/>
      <c r="C5" s="12"/>
      <c r="D5" s="16"/>
      <c r="E5" s="95" t="s">
        <v>100</v>
      </c>
      <c r="F5" s="95"/>
      <c r="G5" s="15"/>
    </row>
    <row r="6" spans="1:7" ht="18.75">
      <c r="A6" s="16"/>
      <c r="B6" s="12"/>
      <c r="C6" s="12"/>
      <c r="D6" s="16"/>
      <c r="E6" s="84" t="s">
        <v>99</v>
      </c>
      <c r="F6" s="84"/>
      <c r="G6" s="15"/>
    </row>
    <row r="7" spans="1:7" ht="18.75">
      <c r="A7" s="16"/>
      <c r="B7" s="12"/>
      <c r="C7" s="12"/>
      <c r="D7" s="16"/>
      <c r="E7" s="84" t="s">
        <v>150</v>
      </c>
      <c r="F7" s="84"/>
      <c r="G7" s="15"/>
    </row>
    <row r="8" spans="1:7" ht="20.25" customHeight="1">
      <c r="A8" s="12"/>
      <c r="B8" s="12"/>
      <c r="C8" s="12"/>
      <c r="D8" s="12"/>
      <c r="E8" s="90" t="s">
        <v>173</v>
      </c>
      <c r="F8" s="91"/>
      <c r="G8" s="12"/>
    </row>
    <row r="9" spans="1:7" ht="18.75" customHeight="1">
      <c r="A9" s="12"/>
      <c r="B9" s="12"/>
      <c r="C9" s="12"/>
      <c r="D9" s="12"/>
      <c r="E9" s="88" t="s">
        <v>175</v>
      </c>
      <c r="F9" s="89"/>
      <c r="G9" s="12"/>
    </row>
    <row r="10" spans="1:7" ht="18.75">
      <c r="A10" s="12"/>
      <c r="B10" s="12"/>
      <c r="C10" s="12"/>
      <c r="D10" s="12"/>
      <c r="E10" s="88"/>
      <c r="F10" s="89"/>
      <c r="G10" s="12"/>
    </row>
    <row r="11" spans="1:7" ht="48.75" customHeight="1">
      <c r="A11" s="12"/>
      <c r="B11" s="14"/>
      <c r="C11" s="14"/>
      <c r="D11" s="85" t="s">
        <v>109</v>
      </c>
      <c r="E11" s="85"/>
      <c r="F11" s="85"/>
      <c r="G11" s="13"/>
    </row>
    <row r="12" spans="1:7" ht="18.75">
      <c r="A12" s="12"/>
      <c r="B12" s="12"/>
      <c r="C12" s="12"/>
      <c r="D12" s="12"/>
      <c r="E12" s="12"/>
      <c r="F12" s="11" t="s">
        <v>38</v>
      </c>
      <c r="G12" s="10"/>
    </row>
    <row r="13" spans="1:7" s="45" customFormat="1" ht="18.75">
      <c r="A13" s="41"/>
      <c r="B13" s="42"/>
      <c r="C13" s="43"/>
      <c r="D13" s="64" t="s">
        <v>37</v>
      </c>
      <c r="E13" s="64" t="s">
        <v>36</v>
      </c>
      <c r="F13" s="65" t="s">
        <v>94</v>
      </c>
      <c r="G13" s="44"/>
    </row>
    <row r="14" spans="1:7" s="45" customFormat="1" ht="18.75">
      <c r="A14" s="41"/>
      <c r="B14" s="46"/>
      <c r="C14" s="47"/>
      <c r="D14" s="65">
        <v>1</v>
      </c>
      <c r="E14" s="66">
        <v>2</v>
      </c>
      <c r="F14" s="66">
        <v>3</v>
      </c>
      <c r="G14" s="44"/>
    </row>
    <row r="15" spans="1:7" s="45" customFormat="1" ht="37.5">
      <c r="A15" s="41"/>
      <c r="B15" s="86" t="s">
        <v>35</v>
      </c>
      <c r="C15" s="86"/>
      <c r="D15" s="67" t="s">
        <v>34</v>
      </c>
      <c r="E15" s="81" t="s">
        <v>33</v>
      </c>
      <c r="F15" s="24">
        <f>SUM(F17,F19,F21,F25,F27,F31,F36,F38)</f>
        <v>247308939.19999999</v>
      </c>
      <c r="G15" s="49">
        <f>SUM(G17,G19,G21,G25,G27,G31,G36,G38)</f>
        <v>0</v>
      </c>
    </row>
    <row r="16" spans="1:7" s="45" customFormat="1" ht="19.899999999999999" customHeight="1">
      <c r="A16" s="41"/>
      <c r="B16" s="50"/>
      <c r="C16" s="50"/>
      <c r="D16" s="67" t="s">
        <v>39</v>
      </c>
      <c r="E16" s="72" t="s">
        <v>40</v>
      </c>
      <c r="F16" s="68">
        <f>SUM(F17)</f>
        <v>207333000</v>
      </c>
      <c r="G16" s="51">
        <f>SUM(G17)</f>
        <v>0</v>
      </c>
    </row>
    <row r="17" spans="1:7" s="45" customFormat="1" ht="23.45" customHeight="1">
      <c r="A17" s="41"/>
      <c r="B17" s="50"/>
      <c r="C17" s="50"/>
      <c r="D17" s="69" t="s">
        <v>32</v>
      </c>
      <c r="E17" s="72" t="s">
        <v>31</v>
      </c>
      <c r="F17" s="68">
        <f>SUM(F18)</f>
        <v>207333000</v>
      </c>
      <c r="G17" s="51">
        <f>SUM(G18)</f>
        <v>0</v>
      </c>
    </row>
    <row r="18" spans="1:7" s="45" customFormat="1" ht="96.6" customHeight="1">
      <c r="A18" s="41"/>
      <c r="B18" s="50"/>
      <c r="C18" s="50"/>
      <c r="D18" s="70" t="s">
        <v>63</v>
      </c>
      <c r="E18" s="73" t="s">
        <v>67</v>
      </c>
      <c r="F18" s="27">
        <v>207333000</v>
      </c>
      <c r="G18" s="44"/>
    </row>
    <row r="19" spans="1:7" s="45" customFormat="1" ht="34.9" customHeight="1">
      <c r="A19" s="41"/>
      <c r="B19" s="50"/>
      <c r="C19" s="50"/>
      <c r="D19" s="71" t="s">
        <v>90</v>
      </c>
      <c r="E19" s="72" t="s">
        <v>91</v>
      </c>
      <c r="F19" s="68">
        <f>SUM(F20)</f>
        <v>16559776.199999999</v>
      </c>
      <c r="G19" s="52">
        <f>SUM(G20)</f>
        <v>0</v>
      </c>
    </row>
    <row r="20" spans="1:7" s="45" customFormat="1" ht="37.9" customHeight="1">
      <c r="A20" s="41"/>
      <c r="B20" s="50"/>
      <c r="C20" s="50"/>
      <c r="D20" s="70" t="s">
        <v>92</v>
      </c>
      <c r="E20" s="73" t="s">
        <v>93</v>
      </c>
      <c r="F20" s="27">
        <v>16559776.199999999</v>
      </c>
      <c r="G20" s="44"/>
    </row>
    <row r="21" spans="1:7" s="45" customFormat="1" ht="20.45" customHeight="1">
      <c r="A21" s="41"/>
      <c r="B21" s="50"/>
      <c r="C21" s="50"/>
      <c r="D21" s="74" t="s">
        <v>85</v>
      </c>
      <c r="E21" s="72" t="s">
        <v>41</v>
      </c>
      <c r="F21" s="68">
        <f>SUM(F22:F24)</f>
        <v>14110100</v>
      </c>
      <c r="G21" s="51">
        <f>SUM(G22:G24)</f>
        <v>0</v>
      </c>
    </row>
    <row r="22" spans="1:7" s="45" customFormat="1" ht="39" customHeight="1">
      <c r="A22" s="41"/>
      <c r="B22" s="48"/>
      <c r="C22" s="48"/>
      <c r="D22" s="75" t="s">
        <v>30</v>
      </c>
      <c r="E22" s="80" t="s">
        <v>29</v>
      </c>
      <c r="F22" s="25">
        <v>6722000</v>
      </c>
      <c r="G22" s="44"/>
    </row>
    <row r="23" spans="1:7" s="45" customFormat="1" ht="22.9" customHeight="1">
      <c r="A23" s="41"/>
      <c r="B23" s="48"/>
      <c r="C23" s="48"/>
      <c r="D23" s="75" t="s">
        <v>28</v>
      </c>
      <c r="E23" s="80" t="s">
        <v>27</v>
      </c>
      <c r="F23" s="25">
        <v>2084100</v>
      </c>
      <c r="G23" s="44"/>
    </row>
    <row r="24" spans="1:7" s="45" customFormat="1" ht="58.15" customHeight="1">
      <c r="A24" s="41"/>
      <c r="B24" s="48"/>
      <c r="C24" s="48"/>
      <c r="D24" s="75" t="s">
        <v>26</v>
      </c>
      <c r="E24" s="80" t="s">
        <v>47</v>
      </c>
      <c r="F24" s="25">
        <v>5304000</v>
      </c>
      <c r="G24" s="44"/>
    </row>
    <row r="25" spans="1:7" s="45" customFormat="1" ht="27" customHeight="1">
      <c r="A25" s="41"/>
      <c r="B25" s="48"/>
      <c r="C25" s="48"/>
      <c r="D25" s="76" t="s">
        <v>84</v>
      </c>
      <c r="E25" s="77" t="s">
        <v>69</v>
      </c>
      <c r="F25" s="24">
        <f>SUM(F26)</f>
        <v>52500</v>
      </c>
      <c r="G25" s="49">
        <f>SUM(G26)</f>
        <v>0</v>
      </c>
    </row>
    <row r="26" spans="1:7" s="45" customFormat="1" ht="61.15" customHeight="1">
      <c r="A26" s="41"/>
      <c r="B26" s="48"/>
      <c r="C26" s="48"/>
      <c r="D26" s="78" t="s">
        <v>82</v>
      </c>
      <c r="E26" s="80" t="s">
        <v>68</v>
      </c>
      <c r="F26" s="25">
        <v>52500</v>
      </c>
      <c r="G26" s="44"/>
    </row>
    <row r="27" spans="1:7" s="45" customFormat="1" ht="60.75" customHeight="1">
      <c r="A27" s="41"/>
      <c r="B27" s="48"/>
      <c r="C27" s="48"/>
      <c r="D27" s="74" t="s">
        <v>86</v>
      </c>
      <c r="E27" s="77" t="s">
        <v>44</v>
      </c>
      <c r="F27" s="24">
        <f>SUM(F28:F30)</f>
        <v>5694068</v>
      </c>
      <c r="G27" s="49">
        <f>SUM(G29:G30)</f>
        <v>0</v>
      </c>
    </row>
    <row r="28" spans="1:7" s="45" customFormat="1" ht="93.6" customHeight="1">
      <c r="A28" s="41"/>
      <c r="B28" s="48"/>
      <c r="C28" s="48"/>
      <c r="D28" s="79" t="s">
        <v>110</v>
      </c>
      <c r="E28" s="80" t="s">
        <v>111</v>
      </c>
      <c r="F28" s="24">
        <v>2195112</v>
      </c>
      <c r="G28" s="53"/>
    </row>
    <row r="29" spans="1:7" s="45" customFormat="1" ht="96" customHeight="1">
      <c r="A29" s="41"/>
      <c r="B29" s="48"/>
      <c r="C29" s="48"/>
      <c r="D29" s="79" t="s">
        <v>25</v>
      </c>
      <c r="E29" s="80" t="s">
        <v>24</v>
      </c>
      <c r="F29" s="25">
        <v>622848</v>
      </c>
      <c r="G29" s="44"/>
    </row>
    <row r="30" spans="1:7" s="45" customFormat="1" ht="59.45" customHeight="1">
      <c r="A30" s="41"/>
      <c r="B30" s="48"/>
      <c r="C30" s="48"/>
      <c r="D30" s="79" t="s">
        <v>65</v>
      </c>
      <c r="E30" s="80" t="s">
        <v>66</v>
      </c>
      <c r="F30" s="25">
        <v>2876108</v>
      </c>
      <c r="G30" s="44"/>
    </row>
    <row r="31" spans="1:7" s="45" customFormat="1" ht="39" customHeight="1">
      <c r="A31" s="41"/>
      <c r="B31" s="48"/>
      <c r="C31" s="48"/>
      <c r="D31" s="74" t="s">
        <v>87</v>
      </c>
      <c r="E31" s="77" t="s">
        <v>42</v>
      </c>
      <c r="F31" s="24">
        <f>SUM(F33:F35)</f>
        <v>629253</v>
      </c>
      <c r="G31" s="49">
        <f>SUM(G33:G35)</f>
        <v>0</v>
      </c>
    </row>
    <row r="32" spans="1:7" s="45" customFormat="1" ht="22.9" customHeight="1">
      <c r="A32" s="41"/>
      <c r="B32" s="48"/>
      <c r="C32" s="48"/>
      <c r="D32" s="74" t="s">
        <v>45</v>
      </c>
      <c r="E32" s="77" t="s">
        <v>46</v>
      </c>
      <c r="F32" s="24">
        <f>SUM(F33:F35)</f>
        <v>629253</v>
      </c>
      <c r="G32" s="49">
        <f>SUM(G33:G35)</f>
        <v>0</v>
      </c>
    </row>
    <row r="33" spans="1:7" s="45" customFormat="1" ht="37.5">
      <c r="A33" s="41"/>
      <c r="B33" s="48"/>
      <c r="C33" s="48"/>
      <c r="D33" s="79" t="s">
        <v>23</v>
      </c>
      <c r="E33" s="80" t="s">
        <v>22</v>
      </c>
      <c r="F33" s="25">
        <v>434510</v>
      </c>
      <c r="G33" s="44"/>
    </row>
    <row r="34" spans="1:7" s="45" customFormat="1" ht="22.5" customHeight="1">
      <c r="A34" s="41"/>
      <c r="B34" s="48"/>
      <c r="C34" s="48"/>
      <c r="D34" s="79" t="s">
        <v>21</v>
      </c>
      <c r="E34" s="80" t="s">
        <v>20</v>
      </c>
      <c r="F34" s="25">
        <v>26647</v>
      </c>
      <c r="G34" s="44"/>
    </row>
    <row r="35" spans="1:7" s="45" customFormat="1" ht="23.45" customHeight="1">
      <c r="A35" s="41"/>
      <c r="B35" s="48"/>
      <c r="C35" s="48"/>
      <c r="D35" s="79" t="s">
        <v>107</v>
      </c>
      <c r="E35" s="80" t="s">
        <v>106</v>
      </c>
      <c r="F35" s="25">
        <v>168096</v>
      </c>
      <c r="G35" s="44"/>
    </row>
    <row r="36" spans="1:7" s="45" customFormat="1" ht="41.45" customHeight="1">
      <c r="A36" s="41"/>
      <c r="B36" s="48"/>
      <c r="C36" s="48"/>
      <c r="D36" s="76" t="s">
        <v>76</v>
      </c>
      <c r="E36" s="77" t="s">
        <v>74</v>
      </c>
      <c r="F36" s="24">
        <f>SUM(F37:F37)</f>
        <v>628642</v>
      </c>
      <c r="G36" s="49">
        <f>SUM(G37:G37)</f>
        <v>0</v>
      </c>
    </row>
    <row r="37" spans="1:7" s="45" customFormat="1" ht="41.45" customHeight="1">
      <c r="A37" s="41"/>
      <c r="B37" s="48"/>
      <c r="C37" s="48"/>
      <c r="D37" s="78" t="s">
        <v>78</v>
      </c>
      <c r="E37" s="80" t="s">
        <v>77</v>
      </c>
      <c r="F37" s="25">
        <v>628642</v>
      </c>
      <c r="G37" s="54"/>
    </row>
    <row r="38" spans="1:7" s="45" customFormat="1" ht="37.5">
      <c r="A38" s="41"/>
      <c r="B38" s="48"/>
      <c r="C38" s="48"/>
      <c r="D38" s="74" t="s">
        <v>75</v>
      </c>
      <c r="E38" s="77" t="s">
        <v>43</v>
      </c>
      <c r="F38" s="24">
        <f>SUM(F39:F47)</f>
        <v>2301600</v>
      </c>
      <c r="G38" s="49">
        <f>SUM(G39:G47)</f>
        <v>0</v>
      </c>
    </row>
    <row r="39" spans="1:7" s="45" customFormat="1" ht="94.9" customHeight="1">
      <c r="A39" s="41"/>
      <c r="B39" s="48"/>
      <c r="C39" s="48"/>
      <c r="D39" s="79" t="s">
        <v>70</v>
      </c>
      <c r="E39" s="80" t="s">
        <v>112</v>
      </c>
      <c r="F39" s="25">
        <v>21000</v>
      </c>
      <c r="G39" s="44"/>
    </row>
    <row r="40" spans="1:7" s="45" customFormat="1" ht="75">
      <c r="A40" s="41"/>
      <c r="B40" s="48"/>
      <c r="C40" s="48"/>
      <c r="D40" s="79" t="s">
        <v>113</v>
      </c>
      <c r="E40" s="80" t="s">
        <v>114</v>
      </c>
      <c r="F40" s="25">
        <v>5500</v>
      </c>
      <c r="G40" s="44"/>
    </row>
    <row r="41" spans="1:7" s="45" customFormat="1" ht="78.599999999999994" customHeight="1">
      <c r="A41" s="41"/>
      <c r="B41" s="48"/>
      <c r="C41" s="48"/>
      <c r="D41" s="79" t="s">
        <v>71</v>
      </c>
      <c r="E41" s="80" t="s">
        <v>79</v>
      </c>
      <c r="F41" s="25">
        <v>160000</v>
      </c>
      <c r="G41" s="44"/>
    </row>
    <row r="42" spans="1:7" s="45" customFormat="1" ht="58.15" customHeight="1">
      <c r="A42" s="41"/>
      <c r="B42" s="48"/>
      <c r="C42" s="48"/>
      <c r="D42" s="79" t="s">
        <v>72</v>
      </c>
      <c r="E42" s="80" t="s">
        <v>80</v>
      </c>
      <c r="F42" s="25">
        <v>25000</v>
      </c>
      <c r="G42" s="44"/>
    </row>
    <row r="43" spans="1:7" s="45" customFormat="1" ht="37.15" customHeight="1">
      <c r="A43" s="41"/>
      <c r="B43" s="48"/>
      <c r="C43" s="48"/>
      <c r="D43" s="79" t="s">
        <v>57</v>
      </c>
      <c r="E43" s="80" t="s">
        <v>58</v>
      </c>
      <c r="F43" s="25">
        <v>55000</v>
      </c>
      <c r="G43" s="44"/>
    </row>
    <row r="44" spans="1:7" s="45" customFormat="1" ht="37.5">
      <c r="A44" s="41"/>
      <c r="B44" s="48"/>
      <c r="C44" s="48"/>
      <c r="D44" s="79" t="s">
        <v>73</v>
      </c>
      <c r="E44" s="80" t="s">
        <v>81</v>
      </c>
      <c r="F44" s="25">
        <v>30000</v>
      </c>
      <c r="G44" s="44"/>
    </row>
    <row r="45" spans="1:7" s="45" customFormat="1" ht="75">
      <c r="A45" s="41"/>
      <c r="B45" s="48"/>
      <c r="C45" s="48"/>
      <c r="D45" s="79" t="s">
        <v>59</v>
      </c>
      <c r="E45" s="80" t="s">
        <v>60</v>
      </c>
      <c r="F45" s="25">
        <v>27500</v>
      </c>
      <c r="G45" s="44"/>
    </row>
    <row r="46" spans="1:7" s="45" customFormat="1" ht="95.45" customHeight="1">
      <c r="A46" s="41"/>
      <c r="B46" s="48"/>
      <c r="C46" s="48"/>
      <c r="D46" s="79" t="s">
        <v>61</v>
      </c>
      <c r="E46" s="80" t="s">
        <v>62</v>
      </c>
      <c r="F46" s="25">
        <v>26300</v>
      </c>
      <c r="G46" s="44"/>
    </row>
    <row r="47" spans="1:7" s="45" customFormat="1" ht="58.15" customHeight="1">
      <c r="A47" s="41"/>
      <c r="B47" s="48"/>
      <c r="C47" s="48"/>
      <c r="D47" s="79" t="s">
        <v>19</v>
      </c>
      <c r="E47" s="80" t="s">
        <v>18</v>
      </c>
      <c r="F47" s="25">
        <v>1951300</v>
      </c>
      <c r="G47" s="44"/>
    </row>
    <row r="48" spans="1:7" ht="21" customHeight="1">
      <c r="A48" s="5"/>
      <c r="B48" s="87" t="s">
        <v>17</v>
      </c>
      <c r="C48" s="87"/>
      <c r="D48" s="35" t="s">
        <v>16</v>
      </c>
      <c r="E48" s="82" t="s">
        <v>15</v>
      </c>
      <c r="F48" s="22">
        <f>SUM(F50,F53,F67,F91)</f>
        <v>1157189649.74</v>
      </c>
      <c r="G48" s="22">
        <f>SUM(G50,G53,G67,G91)</f>
        <v>0</v>
      </c>
    </row>
    <row r="49" spans="1:7" ht="32.450000000000003" customHeight="1">
      <c r="A49" s="5"/>
      <c r="B49" s="9"/>
      <c r="C49" s="9"/>
      <c r="D49" s="35" t="s">
        <v>104</v>
      </c>
      <c r="E49" s="83" t="s">
        <v>105</v>
      </c>
      <c r="F49" s="22">
        <f>SUM(F53,F50,F67,F91)</f>
        <v>1157189649.74</v>
      </c>
      <c r="G49" s="22"/>
    </row>
    <row r="50" spans="1:7" ht="39.75" customHeight="1">
      <c r="A50" s="5"/>
      <c r="B50" s="9"/>
      <c r="C50" s="9" t="s">
        <v>14</v>
      </c>
      <c r="D50" s="36" t="s">
        <v>120</v>
      </c>
      <c r="E50" s="32" t="s">
        <v>154</v>
      </c>
      <c r="F50" s="40">
        <f>SUM(F51:F52)</f>
        <v>85215731</v>
      </c>
      <c r="G50" s="39">
        <f>SUM(G51:G51)</f>
        <v>0</v>
      </c>
    </row>
    <row r="51" spans="1:7" s="60" customFormat="1" ht="44.45" customHeight="1">
      <c r="A51" s="55"/>
      <c r="B51" s="56"/>
      <c r="C51" s="56"/>
      <c r="D51" s="57" t="s">
        <v>119</v>
      </c>
      <c r="E51" s="57" t="s">
        <v>13</v>
      </c>
      <c r="F51" s="58">
        <v>84828300</v>
      </c>
      <c r="G51" s="59"/>
    </row>
    <row r="52" spans="1:7" s="60" customFormat="1" ht="44.45" customHeight="1">
      <c r="A52" s="55"/>
      <c r="B52" s="56"/>
      <c r="C52" s="56"/>
      <c r="D52" s="57" t="s">
        <v>171</v>
      </c>
      <c r="E52" s="61" t="s">
        <v>172</v>
      </c>
      <c r="F52" s="58">
        <v>387431</v>
      </c>
      <c r="G52" s="59"/>
    </row>
    <row r="53" spans="1:7" ht="37.5" customHeight="1">
      <c r="A53" s="5"/>
      <c r="B53" s="7"/>
      <c r="C53" s="7" t="s">
        <v>12</v>
      </c>
      <c r="D53" s="36" t="s">
        <v>118</v>
      </c>
      <c r="E53" s="32" t="s">
        <v>155</v>
      </c>
      <c r="F53" s="23">
        <f>SUM(F54:F66)</f>
        <v>133505408.53000002</v>
      </c>
      <c r="G53" s="6"/>
    </row>
    <row r="54" spans="1:7" s="60" customFormat="1" ht="91.9" customHeight="1">
      <c r="A54" s="55"/>
      <c r="B54" s="56"/>
      <c r="C54" s="56"/>
      <c r="D54" s="57" t="s">
        <v>116</v>
      </c>
      <c r="E54" s="61" t="s">
        <v>103</v>
      </c>
      <c r="F54" s="62">
        <v>43143747</v>
      </c>
      <c r="G54" s="63"/>
    </row>
    <row r="55" spans="1:7" s="60" customFormat="1" ht="75">
      <c r="A55" s="55"/>
      <c r="B55" s="56"/>
      <c r="C55" s="56"/>
      <c r="D55" s="57" t="s">
        <v>159</v>
      </c>
      <c r="E55" s="61" t="s">
        <v>161</v>
      </c>
      <c r="F55" s="62">
        <v>3333228.5</v>
      </c>
      <c r="G55" s="63"/>
    </row>
    <row r="56" spans="1:7" s="60" customFormat="1" ht="75">
      <c r="A56" s="55"/>
      <c r="B56" s="56"/>
      <c r="C56" s="56"/>
      <c r="D56" s="57" t="s">
        <v>115</v>
      </c>
      <c r="E56" s="61" t="s">
        <v>121</v>
      </c>
      <c r="F56" s="62">
        <v>7490000</v>
      </c>
      <c r="G56" s="63"/>
    </row>
    <row r="57" spans="1:7" s="60" customFormat="1" ht="56.25">
      <c r="A57" s="55"/>
      <c r="B57" s="56"/>
      <c r="C57" s="56"/>
      <c r="D57" s="57" t="s">
        <v>163</v>
      </c>
      <c r="E57" s="61" t="s">
        <v>164</v>
      </c>
      <c r="F57" s="62">
        <v>2970505</v>
      </c>
      <c r="G57" s="63"/>
    </row>
    <row r="58" spans="1:7" ht="75">
      <c r="A58" s="5"/>
      <c r="B58" s="7"/>
      <c r="C58" s="7"/>
      <c r="D58" s="29" t="s">
        <v>122</v>
      </c>
      <c r="E58" s="61" t="s">
        <v>151</v>
      </c>
      <c r="F58" s="62">
        <v>2612019.89</v>
      </c>
      <c r="G58" s="6"/>
    </row>
    <row r="59" spans="1:7" ht="56.25">
      <c r="A59" s="5"/>
      <c r="B59" s="7"/>
      <c r="C59" s="7"/>
      <c r="D59" s="29" t="s">
        <v>152</v>
      </c>
      <c r="E59" s="61" t="s">
        <v>153</v>
      </c>
      <c r="F59" s="25">
        <v>1360170</v>
      </c>
      <c r="G59" s="6"/>
    </row>
    <row r="60" spans="1:7" ht="37.5">
      <c r="A60" s="5"/>
      <c r="B60" s="7"/>
      <c r="C60" s="7"/>
      <c r="D60" s="29" t="s">
        <v>160</v>
      </c>
      <c r="E60" s="61" t="s">
        <v>162</v>
      </c>
      <c r="F60" s="62">
        <v>198138.77</v>
      </c>
      <c r="G60" s="6"/>
    </row>
    <row r="61" spans="1:7" ht="56.25">
      <c r="A61" s="5"/>
      <c r="B61" s="7"/>
      <c r="C61" s="7"/>
      <c r="D61" s="29" t="s">
        <v>117</v>
      </c>
      <c r="E61" s="61" t="s">
        <v>97</v>
      </c>
      <c r="F61" s="62">
        <v>5000000</v>
      </c>
      <c r="G61" s="6"/>
    </row>
    <row r="62" spans="1:7" ht="18.75">
      <c r="A62" s="5"/>
      <c r="B62" s="7"/>
      <c r="C62" s="7"/>
      <c r="D62" s="29" t="s">
        <v>157</v>
      </c>
      <c r="E62" s="61" t="s">
        <v>158</v>
      </c>
      <c r="F62" s="25">
        <v>35241557.670000002</v>
      </c>
      <c r="G62" s="6"/>
    </row>
    <row r="63" spans="1:7" ht="75.599999999999994" customHeight="1">
      <c r="A63" s="5"/>
      <c r="B63" s="7"/>
      <c r="C63" s="7"/>
      <c r="D63" s="29" t="s">
        <v>123</v>
      </c>
      <c r="E63" s="29" t="s">
        <v>50</v>
      </c>
      <c r="F63" s="25">
        <v>16940286</v>
      </c>
      <c r="G63" s="6"/>
    </row>
    <row r="64" spans="1:7" ht="190.15" customHeight="1">
      <c r="A64" s="5"/>
      <c r="B64" s="7"/>
      <c r="C64" s="7"/>
      <c r="D64" s="29" t="s">
        <v>165</v>
      </c>
      <c r="E64" s="61" t="s">
        <v>166</v>
      </c>
      <c r="F64" s="25">
        <v>2834983.22</v>
      </c>
      <c r="G64" s="6"/>
    </row>
    <row r="65" spans="1:9" ht="152.44999999999999" customHeight="1">
      <c r="A65" s="5"/>
      <c r="B65" s="7"/>
      <c r="C65" s="7"/>
      <c r="D65" s="29" t="s">
        <v>167</v>
      </c>
      <c r="E65" s="61" t="s">
        <v>168</v>
      </c>
      <c r="F65" s="25">
        <v>6675927.4800000004</v>
      </c>
      <c r="G65" s="6"/>
    </row>
    <row r="66" spans="1:9" ht="159.6" customHeight="1">
      <c r="A66" s="5"/>
      <c r="B66" s="7"/>
      <c r="C66" s="7"/>
      <c r="D66" s="29" t="s">
        <v>169</v>
      </c>
      <c r="E66" s="61" t="s">
        <v>170</v>
      </c>
      <c r="F66" s="25">
        <v>5704845</v>
      </c>
      <c r="G66" s="6"/>
    </row>
    <row r="67" spans="1:9" ht="42" customHeight="1">
      <c r="A67" s="5"/>
      <c r="B67" s="7"/>
      <c r="C67" s="7" t="s">
        <v>11</v>
      </c>
      <c r="D67" s="36" t="s">
        <v>124</v>
      </c>
      <c r="E67" s="32" t="s">
        <v>156</v>
      </c>
      <c r="F67" s="24">
        <f>SUM(F68:F90)</f>
        <v>890470569.50999999</v>
      </c>
      <c r="G67" s="6"/>
    </row>
    <row r="68" spans="1:9" ht="115.9" customHeight="1">
      <c r="A68" s="5"/>
      <c r="B68" s="7"/>
      <c r="C68" s="7"/>
      <c r="D68" s="29" t="s">
        <v>125</v>
      </c>
      <c r="E68" s="30" t="s">
        <v>49</v>
      </c>
      <c r="F68" s="25">
        <v>1282510</v>
      </c>
      <c r="G68" s="6"/>
      <c r="I68" s="21"/>
    </row>
    <row r="69" spans="1:9" ht="94.9" customHeight="1">
      <c r="A69" s="5"/>
      <c r="B69" s="7"/>
      <c r="C69" s="7"/>
      <c r="D69" s="29" t="s">
        <v>126</v>
      </c>
      <c r="E69" s="30" t="s">
        <v>7</v>
      </c>
      <c r="F69" s="25">
        <v>65978</v>
      </c>
      <c r="G69" s="6"/>
      <c r="I69" s="21"/>
    </row>
    <row r="70" spans="1:9" ht="77.45" customHeight="1">
      <c r="A70" s="5"/>
      <c r="B70" s="7"/>
      <c r="C70" s="7"/>
      <c r="D70" s="29" t="s">
        <v>127</v>
      </c>
      <c r="E70" s="30" t="s">
        <v>88</v>
      </c>
      <c r="F70" s="25">
        <v>1060460</v>
      </c>
      <c r="G70" s="6"/>
      <c r="I70" s="21"/>
    </row>
    <row r="71" spans="1:9" ht="225.6" customHeight="1">
      <c r="A71" s="5"/>
      <c r="B71" s="7"/>
      <c r="C71" s="7"/>
      <c r="D71" s="29" t="s">
        <v>128</v>
      </c>
      <c r="E71" s="30" t="s">
        <v>51</v>
      </c>
      <c r="F71" s="25">
        <v>165047300</v>
      </c>
      <c r="G71" s="6"/>
      <c r="I71" s="21"/>
    </row>
    <row r="72" spans="1:9" ht="99.6" customHeight="1">
      <c r="A72" s="5"/>
      <c r="B72" s="7"/>
      <c r="C72" s="7"/>
      <c r="D72" s="29" t="s">
        <v>129</v>
      </c>
      <c r="E72" s="30" t="s">
        <v>6</v>
      </c>
      <c r="F72" s="25">
        <v>14386567</v>
      </c>
      <c r="G72" s="6"/>
      <c r="I72" s="21"/>
    </row>
    <row r="73" spans="1:9" ht="93.6" customHeight="1">
      <c r="A73" s="5"/>
      <c r="B73" s="7"/>
      <c r="C73" s="7"/>
      <c r="D73" s="29" t="s">
        <v>130</v>
      </c>
      <c r="E73" s="30" t="s">
        <v>52</v>
      </c>
      <c r="F73" s="25">
        <v>427483</v>
      </c>
      <c r="G73" s="6"/>
      <c r="I73" s="21"/>
    </row>
    <row r="74" spans="1:9" ht="91.9" customHeight="1">
      <c r="A74" s="5"/>
      <c r="B74" s="7"/>
      <c r="C74" s="7"/>
      <c r="D74" s="29" t="s">
        <v>131</v>
      </c>
      <c r="E74" s="30" t="s">
        <v>5</v>
      </c>
      <c r="F74" s="25">
        <v>3420025</v>
      </c>
      <c r="G74" s="6"/>
      <c r="I74" s="21"/>
    </row>
    <row r="75" spans="1:9" ht="96.6" customHeight="1">
      <c r="A75" s="5"/>
      <c r="B75" s="7"/>
      <c r="C75" s="7"/>
      <c r="D75" s="29" t="s">
        <v>132</v>
      </c>
      <c r="E75" s="30" t="s">
        <v>4</v>
      </c>
      <c r="F75" s="58">
        <v>10625713</v>
      </c>
      <c r="G75" s="6"/>
      <c r="I75" s="21"/>
    </row>
    <row r="76" spans="1:9" ht="255.6" customHeight="1">
      <c r="A76" s="5"/>
      <c r="B76" s="7"/>
      <c r="C76" s="7"/>
      <c r="D76" s="29" t="s">
        <v>133</v>
      </c>
      <c r="E76" s="30" t="s">
        <v>53</v>
      </c>
      <c r="F76" s="25">
        <v>548384288</v>
      </c>
      <c r="G76" s="6"/>
      <c r="I76" s="21"/>
    </row>
    <row r="77" spans="1:9" ht="109.9" customHeight="1">
      <c r="A77" s="5"/>
      <c r="B77" s="7"/>
      <c r="C77" s="7"/>
      <c r="D77" s="29" t="s">
        <v>134</v>
      </c>
      <c r="E77" s="30" t="s">
        <v>54</v>
      </c>
      <c r="F77" s="25">
        <v>34667000</v>
      </c>
      <c r="G77" s="6"/>
      <c r="I77" s="21"/>
    </row>
    <row r="78" spans="1:9" ht="79.900000000000006" customHeight="1">
      <c r="A78" s="5"/>
      <c r="B78" s="7"/>
      <c r="C78" s="7"/>
      <c r="D78" s="29" t="s">
        <v>135</v>
      </c>
      <c r="E78" s="30" t="s">
        <v>96</v>
      </c>
      <c r="F78" s="25">
        <v>397092</v>
      </c>
      <c r="G78" s="6"/>
      <c r="I78" s="21"/>
    </row>
    <row r="79" spans="1:9" ht="39.6" customHeight="1">
      <c r="A79" s="5"/>
      <c r="B79" s="7"/>
      <c r="C79" s="7"/>
      <c r="D79" s="29" t="s">
        <v>136</v>
      </c>
      <c r="E79" s="30" t="s">
        <v>3</v>
      </c>
      <c r="F79" s="25">
        <v>972083</v>
      </c>
      <c r="G79" s="6"/>
      <c r="I79" s="21"/>
    </row>
    <row r="80" spans="1:9" ht="55.5" customHeight="1">
      <c r="A80" s="5"/>
      <c r="B80" s="7"/>
      <c r="C80" s="7"/>
      <c r="D80" s="29" t="s">
        <v>137</v>
      </c>
      <c r="E80" s="30" t="s">
        <v>2</v>
      </c>
      <c r="F80" s="26">
        <v>17126603</v>
      </c>
      <c r="G80" s="6"/>
      <c r="I80" s="21"/>
    </row>
    <row r="81" spans="1:9" ht="58.5" customHeight="1">
      <c r="A81" s="5"/>
      <c r="B81" s="7"/>
      <c r="C81" s="7"/>
      <c r="D81" s="29" t="s">
        <v>138</v>
      </c>
      <c r="E81" s="30" t="s">
        <v>108</v>
      </c>
      <c r="F81" s="25">
        <v>6985966</v>
      </c>
      <c r="G81" s="6"/>
      <c r="I81" s="21"/>
    </row>
    <row r="82" spans="1:9" ht="97.5" customHeight="1">
      <c r="A82" s="5"/>
      <c r="B82" s="7"/>
      <c r="C82" s="7"/>
      <c r="D82" s="29" t="s">
        <v>139</v>
      </c>
      <c r="E82" s="30" t="s">
        <v>64</v>
      </c>
      <c r="F82" s="62">
        <v>47345724</v>
      </c>
      <c r="G82" s="6"/>
      <c r="I82" s="21"/>
    </row>
    <row r="83" spans="1:9" ht="79.900000000000006" customHeight="1">
      <c r="A83" s="5"/>
      <c r="B83" s="7"/>
      <c r="C83" s="7"/>
      <c r="D83" s="29" t="s">
        <v>140</v>
      </c>
      <c r="E83" s="33" t="s">
        <v>89</v>
      </c>
      <c r="F83" s="58">
        <v>4243389.51</v>
      </c>
      <c r="G83" s="6"/>
      <c r="I83" s="21"/>
    </row>
    <row r="84" spans="1:9" ht="54" customHeight="1">
      <c r="A84" s="5"/>
      <c r="B84" s="7"/>
      <c r="C84" s="7"/>
      <c r="D84" s="29" t="s">
        <v>141</v>
      </c>
      <c r="E84" s="30" t="s">
        <v>9</v>
      </c>
      <c r="F84" s="25">
        <v>3833668</v>
      </c>
      <c r="G84" s="6"/>
      <c r="I84" s="21"/>
    </row>
    <row r="85" spans="1:9" ht="75" customHeight="1">
      <c r="A85" s="5"/>
      <c r="B85" s="7"/>
      <c r="C85" s="7"/>
      <c r="D85" s="29" t="s">
        <v>142</v>
      </c>
      <c r="E85" s="31" t="s">
        <v>95</v>
      </c>
      <c r="F85" s="28">
        <v>11374</v>
      </c>
      <c r="G85" s="6"/>
      <c r="I85" s="21"/>
    </row>
    <row r="86" spans="1:9" ht="90" customHeight="1">
      <c r="A86" s="5"/>
      <c r="B86" s="8"/>
      <c r="C86" s="8"/>
      <c r="D86" s="29" t="s">
        <v>143</v>
      </c>
      <c r="E86" s="30" t="s">
        <v>48</v>
      </c>
      <c r="F86" s="62">
        <v>1367128</v>
      </c>
      <c r="G86" s="19"/>
      <c r="I86" s="21"/>
    </row>
    <row r="87" spans="1:9" ht="43.9" customHeight="1">
      <c r="A87" s="5"/>
      <c r="B87" s="8"/>
      <c r="C87" s="8"/>
      <c r="D87" s="37" t="s">
        <v>144</v>
      </c>
      <c r="E87" s="34" t="s">
        <v>10</v>
      </c>
      <c r="F87" s="27">
        <v>15477264</v>
      </c>
      <c r="G87" s="19"/>
      <c r="I87" s="21"/>
    </row>
    <row r="88" spans="1:9" ht="59.45" customHeight="1">
      <c r="A88" s="5"/>
      <c r="B88" s="8"/>
      <c r="C88" s="8"/>
      <c r="D88" s="29" t="s">
        <v>145</v>
      </c>
      <c r="E88" s="30" t="s">
        <v>8</v>
      </c>
      <c r="F88" s="25">
        <v>580000</v>
      </c>
      <c r="G88" s="19"/>
      <c r="I88" s="21"/>
    </row>
    <row r="89" spans="1:9" ht="60" customHeight="1">
      <c r="A89" s="5"/>
      <c r="B89" s="8"/>
      <c r="C89" s="8"/>
      <c r="D89" s="29" t="s">
        <v>146</v>
      </c>
      <c r="E89" s="30" t="s">
        <v>98</v>
      </c>
      <c r="F89" s="62">
        <v>37481</v>
      </c>
      <c r="G89" s="19"/>
      <c r="I89" s="21"/>
    </row>
    <row r="90" spans="1:9" ht="24.75" customHeight="1">
      <c r="A90" s="5"/>
      <c r="B90" s="8"/>
      <c r="C90" s="8"/>
      <c r="D90" s="29" t="s">
        <v>147</v>
      </c>
      <c r="E90" s="29" t="s">
        <v>83</v>
      </c>
      <c r="F90" s="25">
        <v>12725473</v>
      </c>
      <c r="G90" s="19"/>
      <c r="I90" s="21"/>
    </row>
    <row r="91" spans="1:9" ht="22.5" customHeight="1">
      <c r="A91" s="5"/>
      <c r="B91" s="8"/>
      <c r="C91" s="8"/>
      <c r="D91" s="36" t="s">
        <v>148</v>
      </c>
      <c r="E91" s="32" t="s">
        <v>55</v>
      </c>
      <c r="F91" s="22">
        <f>SUM(F92:F92)</f>
        <v>47997940.700000003</v>
      </c>
      <c r="G91" s="19"/>
    </row>
    <row r="92" spans="1:9" ht="105.75" customHeight="1">
      <c r="A92" s="5"/>
      <c r="B92" s="8"/>
      <c r="C92" s="8"/>
      <c r="D92" s="29" t="s">
        <v>149</v>
      </c>
      <c r="E92" s="31" t="s">
        <v>56</v>
      </c>
      <c r="F92" s="28">
        <v>47997940.700000003</v>
      </c>
      <c r="G92" s="19"/>
    </row>
    <row r="93" spans="1:9" ht="26.25" customHeight="1">
      <c r="A93" s="5"/>
      <c r="B93" s="4"/>
      <c r="C93" s="4"/>
      <c r="D93" s="38" t="s">
        <v>1</v>
      </c>
      <c r="E93" s="3" t="s">
        <v>0</v>
      </c>
      <c r="F93" s="20">
        <f>SUM(F15,F48)</f>
        <v>1404498588.9400001</v>
      </c>
      <c r="G93" s="2"/>
    </row>
    <row r="97" spans="6:6">
      <c r="F97" s="18"/>
    </row>
  </sheetData>
  <mergeCells count="12">
    <mergeCell ref="E2:F2"/>
    <mergeCell ref="E3:F3"/>
    <mergeCell ref="E5:F5"/>
    <mergeCell ref="E6:F6"/>
    <mergeCell ref="E4:F4"/>
    <mergeCell ref="E7:F7"/>
    <mergeCell ref="D11:F11"/>
    <mergeCell ref="B15:C15"/>
    <mergeCell ref="B48:C48"/>
    <mergeCell ref="E10:F10"/>
    <mergeCell ref="E9:F9"/>
    <mergeCell ref="E8:F8"/>
  </mergeCells>
  <phoneticPr fontId="0" type="noConversion"/>
  <pageMargins left="1.1417322834645669" right="0.39370078740157483" top="0.59055118110236227" bottom="0.59055118110236227" header="0.51181102362204722" footer="0.51181102362204722"/>
  <pageSetup paperSize="9" scale="67" fitToHeight="8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Main</cp:lastModifiedBy>
  <cp:lastPrinted>2019-06-01T13:03:15Z</cp:lastPrinted>
  <dcterms:created xsi:type="dcterms:W3CDTF">2015-12-10T11:54:52Z</dcterms:created>
  <dcterms:modified xsi:type="dcterms:W3CDTF">2019-06-01T13:03:17Z</dcterms:modified>
</cp:coreProperties>
</file>